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nancijski plan i plan rada\2026\"/>
    </mc:Choice>
  </mc:AlternateContent>
  <xr:revisionPtr revIDLastSave="0" documentId="13_ncr:1_{88947016-B544-4878-9EC5-056F14C3BCB6}" xr6:coauthVersionLast="47" xr6:coauthVersionMax="47" xr10:uidLastSave="{00000000-0000-0000-0000-000000000000}"/>
  <bookViews>
    <workbookView xWindow="-108" yWindow="-108" windowWidth="23256" windowHeight="12576" xr2:uid="{5B222F95-2BCE-4B6D-9C0B-6F722EB53700}"/>
  </bookViews>
  <sheets>
    <sheet name="Financijski plan 2021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46" i="1" l="1"/>
  <c r="D68" i="1" l="1"/>
  <c r="D84" i="1"/>
  <c r="D83" i="1"/>
  <c r="D21" i="1"/>
  <c r="D85" i="1" l="1"/>
  <c r="D91" i="1" s="1"/>
  <c r="D93" i="1" s="1"/>
</calcChain>
</file>

<file path=xl/sharedStrings.xml><?xml version="1.0" encoding="utf-8"?>
<sst xmlns="http://schemas.openxmlformats.org/spreadsheetml/2006/main" count="75" uniqueCount="70">
  <si>
    <t>Vukovarski vodotoranj - simbol hrvatskog zajedništva d.o.o.</t>
  </si>
  <si>
    <t>OIB: 20336960627</t>
  </si>
  <si>
    <t>Ostali prihodi</t>
  </si>
  <si>
    <t>Troškovi osoblja</t>
  </si>
  <si>
    <t>Trošak vode</t>
  </si>
  <si>
    <t>Mrežne i telekomunikacijske usluge</t>
  </si>
  <si>
    <t>Ostali režijski troškovi</t>
  </si>
  <si>
    <t>Trošak marketinga</t>
  </si>
  <si>
    <t>Ostale usluge</t>
  </si>
  <si>
    <t>Nepredviđeni troškovi</t>
  </si>
  <si>
    <t>Troškovi amortizacije</t>
  </si>
  <si>
    <t>Povrat 50 % uplaćenih doprinosa odnosi se na uplaćene doprinose za mirovinsko i zdravstveno osiguranje temeljem čl. 23. Zakona o obnovi i razvoju Grada Vukovara. To su ujedno i potpore male vrijednosti (de minimis).</t>
  </si>
  <si>
    <t>Troškovi amortizacije odnose se na amortizaciju računalne i ostale opreme, odnosno dugotrajne imovine. Trgovačko društvo koristi linernu metodu obračuna.</t>
  </si>
  <si>
    <t>Grafičke i tiskarske usluge</t>
  </si>
  <si>
    <t xml:space="preserve">                     PLANIRANI REZULTAT POSLOVANJA</t>
  </si>
  <si>
    <t>Troškovi električne energije</t>
  </si>
  <si>
    <t>Bana Josipa Jelačića 3, 32 000 Vukovar</t>
  </si>
  <si>
    <t>IT usluge</t>
  </si>
  <si>
    <t>Trošak održavanja kontrole ulaza</t>
  </si>
  <si>
    <t>Trošak etiketa za ulaznice</t>
  </si>
  <si>
    <t>Trošak uniformirane radne odjeće i obuće</t>
  </si>
  <si>
    <t>Troškovi osiguranja</t>
  </si>
  <si>
    <t>Troškovi osoblja odnose se na troškove plaća zaposlenicima trgovačkog društva Vukovarski vodotoranj - simbol hrvatskog zajedništva d.o.o. Troškovi osoblja obuhvaćaju neto plaće, poreze i doprinose iz plaća te doprinose na plaće.</t>
  </si>
  <si>
    <t>Naknada za pravo upravljanja nekretninom</t>
  </si>
  <si>
    <t>za upravljanje memorijalnim spomen - obilježjem Domovinskog rata</t>
  </si>
  <si>
    <t>Vukovarski vodotoranj - simbol hrvatskog zajedništva d.o.o. električnu energiju koristi za grijanje i hlađenje poslovnih prostora i Vodotornja, za dizalo i kontrolu ulaza.</t>
  </si>
  <si>
    <t>Troškovi dodatnog zdravstvenog osiguranja radnika</t>
  </si>
  <si>
    <t>PRIHODI</t>
  </si>
  <si>
    <t>EUR</t>
  </si>
  <si>
    <t>UKUPNO</t>
  </si>
  <si>
    <t>RASHODI</t>
  </si>
  <si>
    <t>Dobit</t>
  </si>
  <si>
    <t>Dobit nakon isplate naknade</t>
  </si>
  <si>
    <t>Trošak usluga čuvanja imovine i osoba</t>
  </si>
  <si>
    <t>Materijal za održavanje</t>
  </si>
  <si>
    <t>Uredski materijal i oprema</t>
  </si>
  <si>
    <t>Trošak usluge održavanja dizala</t>
  </si>
  <si>
    <t>Trošak usluga održavanja zelenih površina</t>
  </si>
  <si>
    <t>Oprema za čišćenje</t>
  </si>
  <si>
    <t>Oprema za održavanje</t>
  </si>
  <si>
    <t>Materijal za čišćenje</t>
  </si>
  <si>
    <t>Stručne i tehničke usluge - servis i održavanje opreme</t>
  </si>
  <si>
    <t>Prihodi</t>
  </si>
  <si>
    <t>Rashodi</t>
  </si>
  <si>
    <t>Ostali prihodi odnose se na mogućnost zakupa prostora Vukovarskog vodotornja - simbola hrvatskog zajedništva d.o.o. i pratećeg objekta.</t>
  </si>
  <si>
    <t>Usluge vanjskog suradnika</t>
  </si>
  <si>
    <t>Trošak usluge čišćenja prozora na visini</t>
  </si>
  <si>
    <t>Trošak usluga čuvanja imovine i osoba odnose se na zaštitarske usluge koje društvo koristi po završetka radnog vremena i sl.</t>
  </si>
  <si>
    <t>Prodaja ulaznica u Vukovarskom vodotornju - simbolu hrvatskog zajedništva d.o.o. oslobođena je plaćanja PDV-a temeljem članka 39. st. n. Zakona o porezu na dodanu vrijednost.</t>
  </si>
  <si>
    <t>Prihod od povrata 50 % uplaćenih doprinosa</t>
  </si>
  <si>
    <t>Usluga čišćenja objekta</t>
  </si>
  <si>
    <t xml:space="preserve">    za 2026. godinu</t>
  </si>
  <si>
    <t>Prilikom izrade financijskog plana za trgovačko društvo Vukovarski vodotoranj - simbol hrvatskog zajedništva d.o.o. vodilo se računa o ostvarenim prihodima tijekom 2025. godine te procjeni prihoda i rashoda za razdoblje od 1. 1. - 31. 12 .2026. godine.</t>
  </si>
  <si>
    <t>Predviđeni prihodi i rashodi za 2026. godinu utvrđuju se u iznosima kako slijedi:</t>
  </si>
  <si>
    <t>Trošak popravaka dizala</t>
  </si>
  <si>
    <t>Odvjetničke i bilježničke usluge</t>
  </si>
  <si>
    <t>* Planirana prodaja ulaznica je 130.000 komada godišnje po prosječnoj cijeni od 7,60 EUR. Navedena cijena je prosječna cijena naplaćenih ulaznica za razgled dizalom i stubama.</t>
  </si>
  <si>
    <t>Prihodi od prodaje ulaznica*</t>
  </si>
  <si>
    <t>Društvo Vukovarski vodotoranj - simbol hrvatskog zajedništva d.o.o. obvezno je Gradu Vukovaru plaćati naknadu za pravo upravljanja nekretninom, koja je za 2026. godinu planirana u iznosu od 198.121,92 EUR bez PDV-a odnosno 247.652,40 EUR s PDV-om što bi mjesečno iznosilo 20.637,70 EUR s uključenim PDV-om.</t>
  </si>
  <si>
    <t>Društvo Vukovarski vodotoranj - simbol hrvatskog zajedništva d.o.o. na dan 30. studenog 2025. godine broji ukupno 19 zaposlenika. Na puno radno vrijeme zaposleno je 15 osoba, a 4 osobe zaposlene su na pola radnog vremena s obzirom da su u drugoj polovini radnog vremena zaposlene u društvu kćeri Najpar d.o.o.</t>
  </si>
  <si>
    <t>Ostali materijalni troškovi</t>
  </si>
  <si>
    <t>IZMJENE I DOPUNE FINANCIJSKOG PLANA</t>
  </si>
  <si>
    <t>Radovi na obnovi objekta</t>
  </si>
  <si>
    <t>Usluga stručnog nadzora nad radovima na obnovi objekta</t>
  </si>
  <si>
    <t>Tijekom 2026. godine dio radova na obnovi objekta, odnosno Vukovarskog vodotornja, odrađen je u jamstvenom roku što je dovelo do smanjenja</t>
  </si>
  <si>
    <t>procijenjenog iznosa ukupnih radova. Radovi koji će se nastaviti raditi izvan jamstvenog roka odnose se na radove na obnovi velikih otvora na</t>
  </si>
  <si>
    <t>Vodotornju. Osim toga, smanjenje iznos radova na obnovi objekta dovelo je do smanjenja troška stručnog nadzora nad spomenutim radovima.</t>
  </si>
  <si>
    <t>U Vukovaru, 19. ožujka 2026. godine</t>
  </si>
  <si>
    <t>KLASA: 400-01/26-01/1</t>
  </si>
  <si>
    <t>URBROJ: 2196-1-14-01-26-1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</si>
</sst>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#,##0.00\ _k_n"/>
    <numFmt numFmtId="165" formatCode="_-* #,##0.00\ _k_n_-;\-* #,##0.00\ _k_n_-;_-* &quot;-&quot;??\ _k_n_-;_-@_-"/>
    <numFmt numFmtId="166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u/>
      <sz val="12"/>
      <color theme="1"/>
      <name val="Arial Narrow"/>
      <family val="2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164" fontId="0" fillId="0" borderId="0" xfId="0" applyNumberFormat="1"/>
    <xf numFmtId="0" fontId="3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right" vertical="center"/>
    </xf>
    <xf numFmtId="0" fontId="5" fillId="0" borderId="0" xfId="0" applyFont="1"/>
    <xf numFmtId="165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/>
    </xf>
    <xf numFmtId="165" fontId="6" fillId="0" borderId="1" xfId="0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 wrapText="1"/>
    </xf>
    <xf numFmtId="165" fontId="7" fillId="2" borderId="1" xfId="0" applyNumberFormat="1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165" fontId="6" fillId="0" borderId="1" xfId="1" applyNumberFormat="1" applyFont="1" applyBorder="1" applyAlignment="1">
      <alignment vertical="center"/>
    </xf>
    <xf numFmtId="166" fontId="7" fillId="2" borderId="1" xfId="0" applyNumberFormat="1" applyFont="1" applyFill="1" applyBorder="1" applyAlignment="1">
      <alignment vertical="center"/>
    </xf>
    <xf numFmtId="164" fontId="11" fillId="0" borderId="0" xfId="0" applyNumberFormat="1" applyFont="1"/>
    <xf numFmtId="0" fontId="11" fillId="0" borderId="0" xfId="0" applyFont="1"/>
    <xf numFmtId="166" fontId="9" fillId="0" borderId="1" xfId="0" applyNumberFormat="1" applyFont="1" applyBorder="1" applyAlignment="1">
      <alignment vertic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4988A-6C5F-4997-93A7-918A02A6052A}">
  <dimension ref="A1:G101"/>
  <sheetViews>
    <sheetView tabSelected="1" showWhiteSpace="0" view="pageLayout" topLeftCell="A94" zoomScaleNormal="100" workbookViewId="0">
      <selection activeCell="B5" sqref="B5"/>
    </sheetView>
  </sheetViews>
  <sheetFormatPr defaultRowHeight="14.4" x14ac:dyDescent="0.3"/>
  <cols>
    <col min="1" max="1" width="16.6640625" customWidth="1"/>
    <col min="2" max="2" width="22.5546875" style="4" customWidth="1"/>
    <col min="3" max="3" width="19.6640625" customWidth="1"/>
    <col min="4" max="4" width="18.33203125" customWidth="1"/>
    <col min="5" max="5" width="6.33203125" customWidth="1"/>
  </cols>
  <sheetData>
    <row r="1" spans="1:7" x14ac:dyDescent="0.3">
      <c r="A1" s="2" t="s">
        <v>0</v>
      </c>
      <c r="B1" s="3"/>
      <c r="C1" s="1"/>
      <c r="D1" s="1"/>
    </row>
    <row r="2" spans="1:7" x14ac:dyDescent="0.3">
      <c r="A2" s="1" t="s">
        <v>24</v>
      </c>
      <c r="B2" s="3"/>
      <c r="C2" s="1"/>
      <c r="D2" s="1"/>
    </row>
    <row r="3" spans="1:7" x14ac:dyDescent="0.3">
      <c r="A3" s="1" t="s">
        <v>16</v>
      </c>
      <c r="B3" s="3"/>
      <c r="C3" s="1"/>
      <c r="D3" s="1"/>
    </row>
    <row r="4" spans="1:7" x14ac:dyDescent="0.3">
      <c r="A4" s="1" t="s">
        <v>1</v>
      </c>
      <c r="B4" s="3"/>
      <c r="C4" s="1"/>
      <c r="D4" s="1"/>
    </row>
    <row r="5" spans="1:7" x14ac:dyDescent="0.3">
      <c r="A5" s="28" t="s">
        <v>68</v>
      </c>
      <c r="B5" s="3"/>
      <c r="C5" s="1"/>
      <c r="D5" s="1"/>
    </row>
    <row r="6" spans="1:7" x14ac:dyDescent="0.3">
      <c r="A6" s="28" t="s">
        <v>69</v>
      </c>
      <c r="B6" s="3"/>
      <c r="C6" s="1"/>
      <c r="D6" s="1"/>
    </row>
    <row r="7" spans="1:7" ht="28.95" customHeight="1" x14ac:dyDescent="0.3"/>
    <row r="8" spans="1:7" ht="15.6" x14ac:dyDescent="0.3">
      <c r="A8" s="29" t="s">
        <v>61</v>
      </c>
      <c r="B8" s="29"/>
      <c r="C8" s="29"/>
      <c r="D8" s="29"/>
      <c r="E8" s="29"/>
      <c r="F8" s="29"/>
      <c r="G8" s="29"/>
    </row>
    <row r="9" spans="1:7" ht="15.6" x14ac:dyDescent="0.3">
      <c r="A9" s="61" t="s">
        <v>51</v>
      </c>
      <c r="B9" s="61"/>
      <c r="C9" s="61"/>
      <c r="D9" s="61"/>
      <c r="E9" s="61"/>
      <c r="F9" s="61"/>
      <c r="G9" s="61"/>
    </row>
    <row r="10" spans="1:7" ht="58.95" customHeight="1" x14ac:dyDescent="0.3">
      <c r="A10" s="1"/>
      <c r="C10" s="7"/>
    </row>
    <row r="11" spans="1:7" x14ac:dyDescent="0.3">
      <c r="A11" s="1"/>
    </row>
    <row r="12" spans="1:7" ht="41.4" customHeight="1" x14ac:dyDescent="0.3">
      <c r="A12" s="30" t="s">
        <v>52</v>
      </c>
      <c r="B12" s="30"/>
      <c r="C12" s="30"/>
      <c r="D12" s="30"/>
      <c r="E12" s="30"/>
      <c r="F12" s="30"/>
      <c r="G12" s="30"/>
    </row>
    <row r="13" spans="1:7" ht="18.600000000000001" customHeight="1" x14ac:dyDescent="0.3">
      <c r="A13" s="22" t="s">
        <v>53</v>
      </c>
      <c r="B13" s="25"/>
      <c r="C13" s="26"/>
      <c r="D13" s="26"/>
      <c r="E13" s="26"/>
      <c r="F13" s="26"/>
      <c r="G13" s="26"/>
    </row>
    <row r="16" spans="1:7" x14ac:dyDescent="0.3">
      <c r="B16" s="32" t="s">
        <v>27</v>
      </c>
      <c r="C16" s="32"/>
      <c r="D16" s="32"/>
    </row>
    <row r="17" spans="1:7" x14ac:dyDescent="0.3">
      <c r="B17" s="32"/>
      <c r="C17" s="32"/>
      <c r="D17" s="16" t="s">
        <v>28</v>
      </c>
    </row>
    <row r="18" spans="1:7" x14ac:dyDescent="0.3">
      <c r="B18" s="36" t="s">
        <v>57</v>
      </c>
      <c r="C18" s="36"/>
      <c r="D18" s="23">
        <v>988000</v>
      </c>
    </row>
    <row r="19" spans="1:7" x14ac:dyDescent="0.3">
      <c r="B19" s="37" t="s">
        <v>2</v>
      </c>
      <c r="C19" s="37"/>
      <c r="D19" s="18">
        <v>13500</v>
      </c>
    </row>
    <row r="20" spans="1:7" x14ac:dyDescent="0.3">
      <c r="B20" s="36" t="s">
        <v>49</v>
      </c>
      <c r="C20" s="36"/>
      <c r="D20" s="18">
        <v>40000</v>
      </c>
    </row>
    <row r="21" spans="1:7" x14ac:dyDescent="0.3">
      <c r="A21" s="5"/>
      <c r="B21" s="38" t="s">
        <v>29</v>
      </c>
      <c r="C21" s="38"/>
      <c r="D21" s="20">
        <f>SUM(D18:D20)</f>
        <v>1041500</v>
      </c>
      <c r="E21" s="6"/>
    </row>
    <row r="22" spans="1:7" x14ac:dyDescent="0.3">
      <c r="A22" s="5"/>
      <c r="B22" s="5"/>
      <c r="C22" s="8"/>
      <c r="D22" s="6"/>
      <c r="E22" s="6"/>
    </row>
    <row r="23" spans="1:7" x14ac:dyDescent="0.3">
      <c r="A23" s="5"/>
      <c r="B23" s="5"/>
      <c r="C23" s="8"/>
      <c r="D23" s="6"/>
      <c r="E23" s="6"/>
    </row>
    <row r="24" spans="1:7" ht="37.5" customHeight="1" x14ac:dyDescent="0.3">
      <c r="A24" s="34" t="s">
        <v>56</v>
      </c>
      <c r="B24" s="34"/>
      <c r="C24" s="34"/>
      <c r="D24" s="34"/>
      <c r="E24" s="34"/>
      <c r="F24" s="34"/>
      <c r="G24" s="34"/>
    </row>
    <row r="25" spans="1:7" x14ac:dyDescent="0.3">
      <c r="A25" s="35" t="s">
        <v>44</v>
      </c>
      <c r="B25" s="35"/>
      <c r="C25" s="35"/>
      <c r="D25" s="35"/>
      <c r="E25" s="35"/>
      <c r="F25" s="35"/>
      <c r="G25" s="35"/>
    </row>
    <row r="26" spans="1:7" ht="31.95" customHeight="1" x14ac:dyDescent="0.3">
      <c r="A26" s="31" t="s">
        <v>11</v>
      </c>
      <c r="B26" s="31"/>
      <c r="C26" s="31"/>
      <c r="D26" s="31"/>
      <c r="E26" s="31"/>
      <c r="F26" s="31"/>
      <c r="G26" s="31"/>
    </row>
    <row r="27" spans="1:7" ht="31.2" customHeight="1" x14ac:dyDescent="0.3"/>
    <row r="28" spans="1:7" ht="31.2" customHeight="1" x14ac:dyDescent="0.3"/>
    <row r="29" spans="1:7" ht="31.2" customHeight="1" x14ac:dyDescent="0.3"/>
    <row r="30" spans="1:7" ht="31.2" customHeight="1" x14ac:dyDescent="0.3"/>
    <row r="31" spans="1:7" ht="31.2" customHeight="1" x14ac:dyDescent="0.3"/>
    <row r="32" spans="1:7" ht="31.2" customHeight="1" x14ac:dyDescent="0.3"/>
    <row r="33" spans="2:4" x14ac:dyDescent="0.3">
      <c r="B33" s="32" t="s">
        <v>30</v>
      </c>
      <c r="C33" s="32"/>
      <c r="D33" s="32"/>
    </row>
    <row r="34" spans="2:4" x14ac:dyDescent="0.3">
      <c r="B34" s="41"/>
      <c r="C34" s="42"/>
      <c r="D34" s="17" t="s">
        <v>28</v>
      </c>
    </row>
    <row r="35" spans="2:4" x14ac:dyDescent="0.3">
      <c r="B35" s="39" t="s">
        <v>3</v>
      </c>
      <c r="C35" s="40"/>
      <c r="D35" s="27">
        <f>380000+50000</f>
        <v>430000</v>
      </c>
    </row>
    <row r="36" spans="2:4" x14ac:dyDescent="0.3">
      <c r="B36" s="39" t="s">
        <v>15</v>
      </c>
      <c r="C36" s="40"/>
      <c r="D36" s="27">
        <v>42000</v>
      </c>
    </row>
    <row r="37" spans="2:4" x14ac:dyDescent="0.3">
      <c r="B37" s="39" t="s">
        <v>33</v>
      </c>
      <c r="C37" s="40"/>
      <c r="D37" s="27">
        <v>40000</v>
      </c>
    </row>
    <row r="38" spans="2:4" x14ac:dyDescent="0.3">
      <c r="B38" s="39" t="s">
        <v>4</v>
      </c>
      <c r="C38" s="40"/>
      <c r="D38" s="27">
        <v>1700</v>
      </c>
    </row>
    <row r="39" spans="2:4" x14ac:dyDescent="0.3">
      <c r="B39" s="39" t="s">
        <v>5</v>
      </c>
      <c r="C39" s="40"/>
      <c r="D39" s="27">
        <v>3500</v>
      </c>
    </row>
    <row r="40" spans="2:4" x14ac:dyDescent="0.3">
      <c r="B40" s="39" t="s">
        <v>6</v>
      </c>
      <c r="C40" s="40"/>
      <c r="D40" s="27">
        <v>2000</v>
      </c>
    </row>
    <row r="41" spans="2:4" x14ac:dyDescent="0.3">
      <c r="B41" s="39" t="s">
        <v>17</v>
      </c>
      <c r="C41" s="40"/>
      <c r="D41" s="27">
        <v>3200</v>
      </c>
    </row>
    <row r="42" spans="2:4" x14ac:dyDescent="0.3">
      <c r="B42" s="39" t="s">
        <v>34</v>
      </c>
      <c r="C42" s="40"/>
      <c r="D42" s="27">
        <v>2200</v>
      </c>
    </row>
    <row r="43" spans="2:4" x14ac:dyDescent="0.3">
      <c r="B43" s="39" t="s">
        <v>38</v>
      </c>
      <c r="C43" s="40"/>
      <c r="D43" s="27">
        <v>2000</v>
      </c>
    </row>
    <row r="44" spans="2:4" x14ac:dyDescent="0.3">
      <c r="B44" s="39" t="s">
        <v>39</v>
      </c>
      <c r="C44" s="40"/>
      <c r="D44" s="27">
        <v>2000</v>
      </c>
    </row>
    <row r="45" spans="2:4" x14ac:dyDescent="0.3">
      <c r="B45" s="39" t="s">
        <v>40</v>
      </c>
      <c r="C45" s="40"/>
      <c r="D45" s="27">
        <v>7700</v>
      </c>
    </row>
    <row r="46" spans="2:4" x14ac:dyDescent="0.3">
      <c r="B46" s="39" t="s">
        <v>60</v>
      </c>
      <c r="C46" s="40"/>
      <c r="D46" s="27">
        <f>5400+300</f>
        <v>5700</v>
      </c>
    </row>
    <row r="47" spans="2:4" x14ac:dyDescent="0.3">
      <c r="B47" s="39" t="s">
        <v>46</v>
      </c>
      <c r="C47" s="40"/>
      <c r="D47" s="27">
        <v>4400</v>
      </c>
    </row>
    <row r="48" spans="2:4" x14ac:dyDescent="0.3">
      <c r="B48" s="39" t="s">
        <v>7</v>
      </c>
      <c r="C48" s="40"/>
      <c r="D48" s="27">
        <v>3200</v>
      </c>
    </row>
    <row r="49" spans="2:4" x14ac:dyDescent="0.3">
      <c r="B49" s="39" t="s">
        <v>13</v>
      </c>
      <c r="C49" s="40"/>
      <c r="D49" s="27">
        <v>2500</v>
      </c>
    </row>
    <row r="50" spans="2:4" x14ac:dyDescent="0.3">
      <c r="B50" s="39" t="s">
        <v>41</v>
      </c>
      <c r="C50" s="40"/>
      <c r="D50" s="27">
        <v>3200</v>
      </c>
    </row>
    <row r="51" spans="2:4" x14ac:dyDescent="0.3">
      <c r="B51" s="39" t="s">
        <v>8</v>
      </c>
      <c r="C51" s="40"/>
      <c r="D51" s="27">
        <v>3000</v>
      </c>
    </row>
    <row r="52" spans="2:4" x14ac:dyDescent="0.3">
      <c r="B52" s="39" t="s">
        <v>21</v>
      </c>
      <c r="C52" s="40"/>
      <c r="D52" s="27">
        <v>7500</v>
      </c>
    </row>
    <row r="53" spans="2:4" x14ac:dyDescent="0.3">
      <c r="B53" s="39" t="s">
        <v>26</v>
      </c>
      <c r="C53" s="40"/>
      <c r="D53" s="27">
        <v>4200</v>
      </c>
    </row>
    <row r="54" spans="2:4" x14ac:dyDescent="0.3">
      <c r="B54" s="39" t="s">
        <v>19</v>
      </c>
      <c r="C54" s="40"/>
      <c r="D54" s="27">
        <v>6000</v>
      </c>
    </row>
    <row r="55" spans="2:4" x14ac:dyDescent="0.3">
      <c r="B55" s="39" t="s">
        <v>20</v>
      </c>
      <c r="C55" s="40"/>
      <c r="D55" s="27">
        <v>3200</v>
      </c>
    </row>
    <row r="56" spans="2:4" x14ac:dyDescent="0.3">
      <c r="B56" s="39" t="s">
        <v>35</v>
      </c>
      <c r="C56" s="40"/>
      <c r="D56" s="27">
        <v>3200</v>
      </c>
    </row>
    <row r="57" spans="2:4" x14ac:dyDescent="0.3">
      <c r="B57" s="39" t="s">
        <v>18</v>
      </c>
      <c r="C57" s="40"/>
      <c r="D57" s="27">
        <v>3200</v>
      </c>
    </row>
    <row r="58" spans="2:4" x14ac:dyDescent="0.3">
      <c r="B58" s="39" t="s">
        <v>36</v>
      </c>
      <c r="C58" s="40"/>
      <c r="D58" s="27">
        <v>6250</v>
      </c>
    </row>
    <row r="59" spans="2:4" x14ac:dyDescent="0.3">
      <c r="B59" s="39" t="s">
        <v>54</v>
      </c>
      <c r="C59" s="40"/>
      <c r="D59" s="27">
        <v>3200</v>
      </c>
    </row>
    <row r="60" spans="2:4" x14ac:dyDescent="0.3">
      <c r="B60" s="39" t="s">
        <v>37</v>
      </c>
      <c r="C60" s="40"/>
      <c r="D60" s="27">
        <v>12500</v>
      </c>
    </row>
    <row r="61" spans="2:4" x14ac:dyDescent="0.3">
      <c r="B61" s="57" t="s">
        <v>45</v>
      </c>
      <c r="C61" s="58"/>
      <c r="D61" s="27">
        <v>4375</v>
      </c>
    </row>
    <row r="62" spans="2:4" x14ac:dyDescent="0.3">
      <c r="B62" s="39" t="s">
        <v>50</v>
      </c>
      <c r="C62" s="40"/>
      <c r="D62" s="27">
        <v>3200</v>
      </c>
    </row>
    <row r="63" spans="2:4" x14ac:dyDescent="0.3">
      <c r="B63" s="39" t="s">
        <v>55</v>
      </c>
      <c r="C63" s="40"/>
      <c r="D63" s="27">
        <v>3200</v>
      </c>
    </row>
    <row r="64" spans="2:4" x14ac:dyDescent="0.3">
      <c r="B64" s="43" t="s">
        <v>63</v>
      </c>
      <c r="C64" s="44"/>
      <c r="D64" s="27">
        <v>3312.5</v>
      </c>
    </row>
    <row r="65" spans="1:7" x14ac:dyDescent="0.3">
      <c r="B65" s="43" t="s">
        <v>62</v>
      </c>
      <c r="C65" s="44"/>
      <c r="D65" s="27">
        <v>65537.5</v>
      </c>
    </row>
    <row r="66" spans="1:7" x14ac:dyDescent="0.3">
      <c r="B66" s="39" t="s">
        <v>9</v>
      </c>
      <c r="C66" s="40"/>
      <c r="D66" s="27">
        <v>20000</v>
      </c>
    </row>
    <row r="67" spans="1:7" x14ac:dyDescent="0.3">
      <c r="B67" s="39" t="s">
        <v>10</v>
      </c>
      <c r="C67" s="40"/>
      <c r="D67" s="27">
        <v>9000</v>
      </c>
    </row>
    <row r="68" spans="1:7" x14ac:dyDescent="0.3">
      <c r="B68" s="51" t="s">
        <v>29</v>
      </c>
      <c r="C68" s="52"/>
      <c r="D68" s="24">
        <f>SUM(D35:D67)</f>
        <v>716175</v>
      </c>
    </row>
    <row r="69" spans="1:7" ht="29.4" customHeight="1" x14ac:dyDescent="0.3">
      <c r="B69" s="5"/>
      <c r="C69" s="8"/>
    </row>
    <row r="70" spans="1:7" ht="48.75" customHeight="1" x14ac:dyDescent="0.3">
      <c r="A70" s="31" t="s">
        <v>59</v>
      </c>
      <c r="B70" s="31"/>
      <c r="C70" s="31"/>
      <c r="D70" s="31"/>
      <c r="E70" s="31"/>
      <c r="F70" s="31"/>
      <c r="G70" s="31"/>
    </row>
    <row r="71" spans="1:7" ht="29.4" customHeight="1" x14ac:dyDescent="0.3">
      <c r="A71" s="31" t="s">
        <v>22</v>
      </c>
      <c r="B71" s="31"/>
      <c r="C71" s="31"/>
      <c r="D71" s="31"/>
      <c r="E71" s="31"/>
      <c r="F71" s="31"/>
      <c r="G71" s="31"/>
    </row>
    <row r="72" spans="1:7" ht="33.6" customHeight="1" x14ac:dyDescent="0.3">
      <c r="A72" s="31" t="s">
        <v>25</v>
      </c>
      <c r="B72" s="31"/>
      <c r="C72" s="31"/>
      <c r="D72" s="31"/>
      <c r="E72" s="31"/>
      <c r="F72" s="31"/>
      <c r="G72" s="31"/>
    </row>
    <row r="73" spans="1:7" x14ac:dyDescent="0.3">
      <c r="A73" s="31" t="s">
        <v>47</v>
      </c>
      <c r="B73" s="31"/>
      <c r="C73" s="31"/>
      <c r="D73" s="31"/>
      <c r="E73" s="31"/>
      <c r="F73" s="31"/>
      <c r="G73" s="31"/>
    </row>
    <row r="74" spans="1:7" ht="28.95" customHeight="1" x14ac:dyDescent="0.3">
      <c r="A74" s="30" t="s">
        <v>12</v>
      </c>
      <c r="B74" s="30"/>
      <c r="C74" s="30"/>
      <c r="D74" s="30"/>
      <c r="E74" s="30"/>
      <c r="F74" s="30"/>
      <c r="G74" s="30"/>
    </row>
    <row r="75" spans="1:7" x14ac:dyDescent="0.3">
      <c r="A75" s="59" t="s">
        <v>64</v>
      </c>
      <c r="B75" s="59"/>
      <c r="C75" s="59"/>
      <c r="D75" s="59"/>
      <c r="E75" s="59"/>
      <c r="F75" s="59"/>
      <c r="G75" s="59"/>
    </row>
    <row r="76" spans="1:7" x14ac:dyDescent="0.3">
      <c r="A76" s="60" t="s">
        <v>65</v>
      </c>
      <c r="B76" s="60"/>
      <c r="C76" s="60"/>
      <c r="D76" s="60"/>
      <c r="E76" s="60"/>
      <c r="F76" s="60"/>
      <c r="G76" s="60"/>
    </row>
    <row r="77" spans="1:7" x14ac:dyDescent="0.3">
      <c r="A77" s="60" t="s">
        <v>66</v>
      </c>
      <c r="B77" s="60"/>
      <c r="C77" s="60"/>
      <c r="D77" s="60"/>
      <c r="E77" s="60"/>
      <c r="F77" s="60"/>
      <c r="G77" s="60"/>
    </row>
    <row r="78" spans="1:7" x14ac:dyDescent="0.3">
      <c r="A78" s="1"/>
    </row>
    <row r="79" spans="1:7" x14ac:dyDescent="0.3">
      <c r="A79" s="1"/>
    </row>
    <row r="80" spans="1:7" x14ac:dyDescent="0.3">
      <c r="B80" s="33" t="s">
        <v>14</v>
      </c>
      <c r="C80" s="33"/>
      <c r="D80" s="33"/>
    </row>
    <row r="81" spans="1:7" x14ac:dyDescent="0.3">
      <c r="B81"/>
    </row>
    <row r="82" spans="1:7" x14ac:dyDescent="0.3">
      <c r="B82" s="55"/>
      <c r="C82" s="56"/>
      <c r="D82" s="17" t="s">
        <v>28</v>
      </c>
    </row>
    <row r="83" spans="1:7" x14ac:dyDescent="0.3">
      <c r="B83" s="53" t="s">
        <v>42</v>
      </c>
      <c r="C83" s="54"/>
      <c r="D83" s="13">
        <f>SUM(D18:D20)</f>
        <v>1041500</v>
      </c>
    </row>
    <row r="84" spans="1:7" x14ac:dyDescent="0.3">
      <c r="B84" s="53" t="s">
        <v>43</v>
      </c>
      <c r="C84" s="54"/>
      <c r="D84" s="13">
        <f>SUM(D35:D67)</f>
        <v>716175</v>
      </c>
    </row>
    <row r="85" spans="1:7" x14ac:dyDescent="0.3">
      <c r="B85" s="45" t="s">
        <v>31</v>
      </c>
      <c r="C85" s="46"/>
      <c r="D85" s="15">
        <f>SUM(D83-D84)</f>
        <v>325325</v>
      </c>
    </row>
    <row r="86" spans="1:7" x14ac:dyDescent="0.3">
      <c r="B86" s="5"/>
      <c r="C86" s="8"/>
    </row>
    <row r="88" spans="1:7" ht="43.95" customHeight="1" x14ac:dyDescent="0.3">
      <c r="A88" s="34" t="s">
        <v>58</v>
      </c>
      <c r="B88" s="34"/>
      <c r="C88" s="34"/>
      <c r="D88" s="34"/>
      <c r="E88" s="34"/>
      <c r="F88" s="34"/>
      <c r="G88" s="34"/>
    </row>
    <row r="89" spans="1:7" ht="19.2" customHeight="1" x14ac:dyDescent="0.3">
      <c r="A89" s="9"/>
      <c r="B89" s="9"/>
      <c r="C89" s="9"/>
      <c r="D89" s="9"/>
      <c r="E89" s="9"/>
      <c r="F89" s="9"/>
    </row>
    <row r="90" spans="1:7" ht="19.2" customHeight="1" x14ac:dyDescent="0.3">
      <c r="A90" s="9"/>
      <c r="B90" s="49"/>
      <c r="C90" s="50"/>
      <c r="D90" s="14" t="s">
        <v>28</v>
      </c>
      <c r="E90" s="9"/>
      <c r="F90" s="9"/>
    </row>
    <row r="91" spans="1:7" ht="18" customHeight="1" x14ac:dyDescent="0.3">
      <c r="A91" s="9"/>
      <c r="B91" s="47" t="s">
        <v>31</v>
      </c>
      <c r="C91" s="48"/>
      <c r="D91" s="19">
        <f>D85</f>
        <v>325325</v>
      </c>
      <c r="E91" s="9"/>
      <c r="F91" s="9"/>
    </row>
    <row r="92" spans="1:7" ht="27.6" customHeight="1" x14ac:dyDescent="0.3">
      <c r="A92" s="9"/>
      <c r="B92" s="47" t="s">
        <v>23</v>
      </c>
      <c r="C92" s="48"/>
      <c r="D92" s="19">
        <v>247652.4</v>
      </c>
      <c r="E92" s="9"/>
      <c r="F92" s="9"/>
    </row>
    <row r="93" spans="1:7" ht="27.6" customHeight="1" x14ac:dyDescent="0.3">
      <c r="A93" s="9"/>
      <c r="B93" s="45" t="s">
        <v>32</v>
      </c>
      <c r="C93" s="46"/>
      <c r="D93" s="21">
        <f>SUM(D91-D92)</f>
        <v>77672.600000000006</v>
      </c>
      <c r="E93" s="9"/>
      <c r="F93" s="9"/>
    </row>
    <row r="95" spans="1:7" ht="39" customHeight="1" x14ac:dyDescent="0.3">
      <c r="A95" s="31" t="s">
        <v>48</v>
      </c>
      <c r="B95" s="31"/>
      <c r="C95" s="31"/>
      <c r="D95" s="31"/>
      <c r="E95" s="31"/>
      <c r="F95" s="31"/>
      <c r="G95" s="31"/>
    </row>
    <row r="96" spans="1:7" x14ac:dyDescent="0.3">
      <c r="A96" s="31"/>
      <c r="B96" s="31"/>
      <c r="C96" s="11"/>
      <c r="D96" s="11"/>
      <c r="E96" s="11"/>
      <c r="F96" s="11"/>
    </row>
    <row r="101" spans="1:1" x14ac:dyDescent="0.3">
      <c r="A101" s="10" t="s">
        <v>67</v>
      </c>
    </row>
  </sheetData>
  <mergeCells count="68">
    <mergeCell ref="A9:G9"/>
    <mergeCell ref="B54:C54"/>
    <mergeCell ref="B53:C53"/>
    <mergeCell ref="B52:C52"/>
    <mergeCell ref="B58:C58"/>
    <mergeCell ref="B57:C57"/>
    <mergeCell ref="B62:C62"/>
    <mergeCell ref="B61:C61"/>
    <mergeCell ref="B60:C60"/>
    <mergeCell ref="B63:C63"/>
    <mergeCell ref="B55:C55"/>
    <mergeCell ref="B93:C93"/>
    <mergeCell ref="B92:C92"/>
    <mergeCell ref="B91:C91"/>
    <mergeCell ref="B90:C90"/>
    <mergeCell ref="B65:C65"/>
    <mergeCell ref="B68:C68"/>
    <mergeCell ref="B85:C85"/>
    <mergeCell ref="B84:C84"/>
    <mergeCell ref="B83:C83"/>
    <mergeCell ref="B82:C82"/>
    <mergeCell ref="B67:C67"/>
    <mergeCell ref="B66:C66"/>
    <mergeCell ref="A75:G75"/>
    <mergeCell ref="A76:G76"/>
    <mergeCell ref="A77:G77"/>
    <mergeCell ref="B34:C34"/>
    <mergeCell ref="B35:C35"/>
    <mergeCell ref="B36:C36"/>
    <mergeCell ref="B64:C64"/>
    <mergeCell ref="B50:C50"/>
    <mergeCell ref="B49:C49"/>
    <mergeCell ref="B48:C48"/>
    <mergeCell ref="B59:C59"/>
    <mergeCell ref="B37:C37"/>
    <mergeCell ref="B56:C56"/>
    <mergeCell ref="B40:C40"/>
    <mergeCell ref="B39:C39"/>
    <mergeCell ref="B38:C38"/>
    <mergeCell ref="B47:C47"/>
    <mergeCell ref="B46:C46"/>
    <mergeCell ref="B51:C51"/>
    <mergeCell ref="B45:C45"/>
    <mergeCell ref="B44:C44"/>
    <mergeCell ref="B43:C43"/>
    <mergeCell ref="B42:C42"/>
    <mergeCell ref="B41:C41"/>
    <mergeCell ref="B20:C20"/>
    <mergeCell ref="B19:C19"/>
    <mergeCell ref="B18:C18"/>
    <mergeCell ref="B17:C17"/>
    <mergeCell ref="B21:C21"/>
    <mergeCell ref="A8:G8"/>
    <mergeCell ref="A12:G12"/>
    <mergeCell ref="A73:G73"/>
    <mergeCell ref="A96:B96"/>
    <mergeCell ref="B16:D16"/>
    <mergeCell ref="B33:D33"/>
    <mergeCell ref="A70:G70"/>
    <mergeCell ref="A71:G71"/>
    <mergeCell ref="A72:G72"/>
    <mergeCell ref="A74:G74"/>
    <mergeCell ref="B80:D80"/>
    <mergeCell ref="A88:G88"/>
    <mergeCell ref="A95:G95"/>
    <mergeCell ref="A25:G25"/>
    <mergeCell ref="A26:G26"/>
    <mergeCell ref="A24:G24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374FA-8195-4F21-A2CC-13BF6282F8EC}">
  <dimension ref="C3"/>
  <sheetViews>
    <sheetView workbookViewId="0">
      <selection activeCell="C4" sqref="C4"/>
    </sheetView>
  </sheetViews>
  <sheetFormatPr defaultRowHeight="14.4" x14ac:dyDescent="0.3"/>
  <sheetData>
    <row r="3" spans="3:3" x14ac:dyDescent="0.3">
      <c r="C3" s="12">
        <v>7.5345000000000004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Financijski plan 2021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</dc:creator>
  <cp:lastModifiedBy>Marijela Stjepanović</cp:lastModifiedBy>
  <cp:lastPrinted>2026-03-23T12:06:22Z</cp:lastPrinted>
  <dcterms:created xsi:type="dcterms:W3CDTF">2020-12-15T16:55:47Z</dcterms:created>
  <dcterms:modified xsi:type="dcterms:W3CDTF">2026-03-23T12:28:06Z</dcterms:modified>
</cp:coreProperties>
</file>